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tty.rojas\Downloads\"/>
    </mc:Choice>
  </mc:AlternateContent>
  <bookViews>
    <workbookView xWindow="0" yWindow="0" windowWidth="24000" windowHeight="9135"/>
  </bookViews>
  <sheets>
    <sheet name="CALLE ESFUERZ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A45" i="1"/>
  <c r="A44" i="1"/>
  <c r="C40" i="1"/>
  <c r="A40" i="1"/>
  <c r="C39" i="1"/>
  <c r="C36" i="1"/>
  <c r="C33" i="1"/>
  <c r="C30" i="1"/>
  <c r="C27" i="1"/>
  <c r="A27" i="1"/>
  <c r="C24" i="1"/>
  <c r="A24" i="1"/>
  <c r="C23" i="1"/>
  <c r="A23" i="1"/>
</calcChain>
</file>

<file path=xl/sharedStrings.xml><?xml version="1.0" encoding="utf-8"?>
<sst xmlns="http://schemas.openxmlformats.org/spreadsheetml/2006/main" count="76" uniqueCount="65">
  <si>
    <t>Ayuntamiento Municipal de los Alcarrizos  (AMA)</t>
  </si>
  <si>
    <t>Productivo, Participativo y Solidario</t>
  </si>
  <si>
    <t xml:space="preserve">Dirección de Planeamiento Urbano e Infraestructura Municipal (DPUIM) </t>
  </si>
  <si>
    <t>Departamento de Análisis, Costos y Presupuestos</t>
  </si>
  <si>
    <t>Proyecto:</t>
  </si>
  <si>
    <t>Construcción de aceras,contenes,badenes,relleno ,imprimación e imbornal  en la C/Principal y en la C/el Esfuerzo desde la carretera Hato Nuevo hasta la C/Principal en la Unión Perteneciente al Presupuesto Participativo Municipal 2025.</t>
  </si>
  <si>
    <t>CODIGO:</t>
  </si>
  <si>
    <t>AMA7-IM0125-P03-M</t>
  </si>
  <si>
    <t>Región:</t>
  </si>
  <si>
    <t>Oeste</t>
  </si>
  <si>
    <t>DISEÑADO POR:</t>
  </si>
  <si>
    <t xml:space="preserve"> D.P.U.I.M</t>
  </si>
  <si>
    <t>Área Esq.:</t>
  </si>
  <si>
    <t xml:space="preserve"> En la C/Principal y en la C/el Esfuerzo desde la carretera Hato Nuevo hasta la C/Principal.</t>
  </si>
  <si>
    <t>Ancho</t>
  </si>
  <si>
    <t>Definitivo</t>
  </si>
  <si>
    <t>Fecha:</t>
  </si>
  <si>
    <t>Perímetro</t>
  </si>
  <si>
    <t>ml</t>
  </si>
  <si>
    <t>Desde</t>
  </si>
  <si>
    <t>Long.</t>
  </si>
  <si>
    <t>N/D</t>
  </si>
  <si>
    <t>Hasta</t>
  </si>
  <si>
    <t>Coordenada Norte</t>
  </si>
  <si>
    <t>Coordenada Este</t>
  </si>
  <si>
    <t>N°</t>
  </si>
  <si>
    <t>PARTIDAS</t>
  </si>
  <si>
    <t>CANT.</t>
  </si>
  <si>
    <t>U</t>
  </si>
  <si>
    <t>I</t>
  </si>
  <si>
    <t>PRELIMINARES</t>
  </si>
  <si>
    <t>Valla informativa de obra .9x5 pie</t>
  </si>
  <si>
    <t>UD</t>
  </si>
  <si>
    <t>II</t>
  </si>
  <si>
    <t>MOVIMIENTO DE TIERRA</t>
  </si>
  <si>
    <t>Demolición de contén en la C/el Esfuerzo desde la carretera Hato Nuevo hasta la C/Principal (385.1)*2</t>
  </si>
  <si>
    <t>ML</t>
  </si>
  <si>
    <t>Demolición de acera  en la C/el Esfuerzo desde la carretera Hato Nuevo hasta la C/Principal (385.1*1)*2</t>
  </si>
  <si>
    <t>M2</t>
  </si>
  <si>
    <t>III</t>
  </si>
  <si>
    <t>RELLENO SUMINISTRO Y COMPACTACION DE MATERIAL(CALICHE)</t>
  </si>
  <si>
    <t>Relleno para  acera en la C/el Esfuerzo desde la carretera Hato Nuevo hasta la C/Principal.(385.1*1*0.10)*2</t>
  </si>
  <si>
    <t>M3</t>
  </si>
  <si>
    <t>IV</t>
  </si>
  <si>
    <t xml:space="preserve"> TELFORD PARA CONTEN </t>
  </si>
  <si>
    <t>Telford para  contén en la C/el Esfuerzo desde la carretera Hato Nuevo hasta la C/Principal( 385.1*0.45*0.10)*2</t>
  </si>
  <si>
    <t>V</t>
  </si>
  <si>
    <t>CORTE DE TERRENO</t>
  </si>
  <si>
    <t>Corte de terreno en la C/el Esfuerzo desde la carretera Hato Nuevo hasta la C/Principal( 385.1*7*0.15)</t>
  </si>
  <si>
    <t>VI</t>
  </si>
  <si>
    <t xml:space="preserve">CARGA Y BOTE DE MATERIAL INSERVIBLE </t>
  </si>
  <si>
    <t>Carga y  bote de material inservible en la C/el Esfuerzo desde la carretera Hato Nuevo hasta la C/Principal ( 385.1*7*0.15)+(385.1*0.45*0.1)*2+ (385.1*1*0.10)*2</t>
  </si>
  <si>
    <t>VII</t>
  </si>
  <si>
    <t>HORMIGON SIMPLE</t>
  </si>
  <si>
    <t>Construcción de contén con hormigón industrial 180 kg/Cm2  en la C/el Esfuerzo desde la carretera Hato Nuevo hasta la C/Principal (385ml)*2</t>
  </si>
  <si>
    <t>Construcción de acera con  hormigón industrial 180 kg/cm2,en la C/el Esfuerzo desde la carretera Hato Nuevo hasta la C/Principal (385.1*1)*2 m2</t>
  </si>
  <si>
    <t>VIII</t>
  </si>
  <si>
    <t xml:space="preserve">HORMIGON ARMADO </t>
  </si>
  <si>
    <t>Construcción de imbornal frente a la casa #24 ( 1.5*1.5*1.50).</t>
  </si>
  <si>
    <t xml:space="preserve">Suministro e Instalación de tubería de 8"x19' PVC SCH-40 pulg que va desde el imbornal hasta la cañada </t>
  </si>
  <si>
    <t>Construcción de badén transversal frente a la casa #24 (7.10*2)</t>
  </si>
  <si>
    <t>ix</t>
  </si>
  <si>
    <t>LIMPIEZA FINAL</t>
  </si>
  <si>
    <t>Limpieza final</t>
  </si>
  <si>
    <t>U.D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</si>
</sst>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5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b/>
      <i/>
      <sz val="11"/>
      <name val="Arial Narrow"/>
      <family val="2"/>
    </font>
    <font>
      <i/>
      <sz val="11"/>
      <name val="Arial Narrow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double">
        <color indexed="63"/>
      </bottom>
      <diagonal/>
    </border>
    <border>
      <left/>
      <right/>
      <top style="thin">
        <color indexed="64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double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/>
      <top style="double">
        <color indexed="63"/>
      </top>
      <bottom/>
      <diagonal/>
    </border>
    <border>
      <left/>
      <right/>
      <top style="double">
        <color indexed="63"/>
      </top>
      <bottom/>
      <diagonal/>
    </border>
    <border>
      <left/>
      <right style="medium">
        <color indexed="64"/>
      </right>
      <top style="double">
        <color indexed="63"/>
      </top>
      <bottom/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</cellStyleXfs>
  <cellXfs count="97">
    <xf numFmtId="0" fontId="0" fillId="0" borderId="0" xfId="0"/>
    <xf numFmtId="164" fontId="3" fillId="0" borderId="0" xfId="0" applyNumberFormat="1" applyFont="1" applyAlignment="1">
      <alignment horizontal="left"/>
    </xf>
    <xf numFmtId="4" fontId="4" fillId="0" borderId="0" xfId="0" applyNumberFormat="1" applyFont="1" applyAlignment="1">
      <alignment vertical="center"/>
    </xf>
    <xf numFmtId="4" fontId="4" fillId="0" borderId="0" xfId="1" applyNumberFormat="1" applyFont="1" applyFill="1" applyAlignment="1">
      <alignment horizontal="right"/>
    </xf>
    <xf numFmtId="4" fontId="4" fillId="0" borderId="0" xfId="0" applyNumberFormat="1" applyFont="1" applyAlignment="1">
      <alignment horizontal="center"/>
    </xf>
    <xf numFmtId="43" fontId="4" fillId="0" borderId="0" xfId="1" applyFont="1" applyFill="1" applyAlignment="1"/>
    <xf numFmtId="43" fontId="4" fillId="0" borderId="0" xfId="1" applyFont="1" applyFill="1" applyAlignment="1">
      <alignment horizontal="right"/>
    </xf>
    <xf numFmtId="43" fontId="4" fillId="0" borderId="0" xfId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/>
    <xf numFmtId="43" fontId="4" fillId="0" borderId="0" xfId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Continuous" vertical="center" wrapText="1"/>
    </xf>
    <xf numFmtId="4" fontId="6" fillId="0" borderId="0" xfId="1" applyNumberFormat="1" applyFont="1" applyFill="1" applyAlignment="1">
      <alignment horizontal="center"/>
    </xf>
    <xf numFmtId="4" fontId="6" fillId="0" borderId="0" xfId="0" applyNumberFormat="1" applyFont="1" applyAlignment="1">
      <alignment horizontal="center"/>
    </xf>
    <xf numFmtId="43" fontId="6" fillId="0" borderId="0" xfId="1" applyFont="1" applyFill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4" fillId="0" borderId="1" xfId="2" applyNumberFormat="1" applyFont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" fontId="8" fillId="0" borderId="5" xfId="2" applyNumberFormat="1" applyFont="1" applyFill="1" applyBorder="1" applyAlignment="1">
      <alignment horizontal="left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" fontId="4" fillId="0" borderId="5" xfId="2" applyNumberFormat="1" applyFont="1" applyBorder="1" applyAlignment="1">
      <alignment horizontal="left" wrapText="1"/>
    </xf>
    <xf numFmtId="0" fontId="3" fillId="0" borderId="14" xfId="2" applyFont="1" applyBorder="1" applyAlignment="1">
      <alignment horizontal="center" wrapText="1"/>
    </xf>
    <xf numFmtId="0" fontId="3" fillId="0" borderId="15" xfId="2" applyFont="1" applyBorder="1" applyAlignment="1">
      <alignment horizontal="center" wrapText="1"/>
    </xf>
    <xf numFmtId="0" fontId="4" fillId="0" borderId="16" xfId="2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4" fontId="4" fillId="0" borderId="18" xfId="2" applyNumberFormat="1" applyFont="1" applyBorder="1" applyAlignment="1">
      <alignment horizontal="left" wrapText="1"/>
    </xf>
    <xf numFmtId="4" fontId="4" fillId="0" borderId="19" xfId="2" applyNumberFormat="1" applyFont="1" applyBorder="1" applyAlignment="1">
      <alignment horizontal="center" wrapText="1"/>
    </xf>
    <xf numFmtId="0" fontId="4" fillId="0" borderId="20" xfId="2" applyFont="1" applyBorder="1" applyAlignment="1">
      <alignment horizontal="center" wrapText="1"/>
    </xf>
    <xf numFmtId="0" fontId="4" fillId="0" borderId="21" xfId="2" applyFont="1" applyBorder="1" applyAlignment="1">
      <alignment horizontal="center" vertical="center" wrapText="1"/>
    </xf>
    <xf numFmtId="15" fontId="3" fillId="0" borderId="0" xfId="2" applyNumberFormat="1" applyFont="1" applyAlignment="1">
      <alignment horizontal="center" vertical="center" wrapText="1"/>
    </xf>
    <xf numFmtId="4" fontId="4" fillId="0" borderId="0" xfId="2" applyNumberFormat="1" applyFont="1" applyAlignment="1">
      <alignment horizontal="center" wrapText="1"/>
    </xf>
    <xf numFmtId="0" fontId="4" fillId="0" borderId="22" xfId="2" applyFont="1" applyBorder="1" applyAlignment="1">
      <alignment horizontal="center" wrapText="1"/>
    </xf>
    <xf numFmtId="164" fontId="3" fillId="2" borderId="23" xfId="2" applyNumberFormat="1" applyFont="1" applyFill="1" applyBorder="1" applyAlignment="1">
      <alignment horizontal="center" wrapText="1"/>
    </xf>
    <xf numFmtId="164" fontId="3" fillId="2" borderId="24" xfId="2" applyNumberFormat="1" applyFont="1" applyFill="1" applyBorder="1" applyAlignment="1">
      <alignment horizontal="center" wrapText="1"/>
    </xf>
    <xf numFmtId="164" fontId="3" fillId="2" borderId="25" xfId="2" applyNumberFormat="1" applyFont="1" applyFill="1" applyBorder="1" applyAlignment="1">
      <alignment horizontal="center" wrapText="1"/>
    </xf>
    <xf numFmtId="4" fontId="4" fillId="2" borderId="23" xfId="2" applyNumberFormat="1" applyFont="1" applyFill="1" applyBorder="1" applyAlignment="1">
      <alignment horizontal="center" wrapText="1"/>
    </xf>
    <xf numFmtId="4" fontId="4" fillId="2" borderId="25" xfId="2" applyNumberFormat="1" applyFont="1" applyFill="1" applyBorder="1" applyAlignment="1">
      <alignment horizontal="center" wrapText="1"/>
    </xf>
    <xf numFmtId="0" fontId="4" fillId="0" borderId="26" xfId="2" applyFont="1" applyBorder="1" applyAlignment="1">
      <alignment horizontal="center" vertical="center" wrapText="1"/>
    </xf>
    <xf numFmtId="4" fontId="3" fillId="0" borderId="27" xfId="2" applyNumberFormat="1" applyFont="1" applyBorder="1" applyAlignment="1">
      <alignment horizontal="center" vertical="center" wrapText="1"/>
    </xf>
    <xf numFmtId="164" fontId="3" fillId="2" borderId="23" xfId="2" applyNumberFormat="1" applyFont="1" applyFill="1" applyBorder="1" applyAlignment="1">
      <alignment horizontal="center" vertical="center" wrapText="1"/>
    </xf>
    <xf numFmtId="164" fontId="3" fillId="2" borderId="24" xfId="2" applyNumberFormat="1" applyFont="1" applyFill="1" applyBorder="1" applyAlignment="1">
      <alignment horizontal="center" vertical="center" wrapText="1"/>
    </xf>
    <xf numFmtId="164" fontId="3" fillId="2" borderId="25" xfId="2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Alignment="1">
      <alignment horizontal="center"/>
    </xf>
    <xf numFmtId="4" fontId="9" fillId="3" borderId="0" xfId="0" applyNumberFormat="1" applyFont="1" applyFill="1" applyAlignment="1">
      <alignment horizontal="center" vertical="center" wrapText="1"/>
    </xf>
    <xf numFmtId="4" fontId="9" fillId="3" borderId="0" xfId="1" applyNumberFormat="1" applyFont="1" applyFill="1" applyBorder="1" applyAlignment="1">
      <alignment horizontal="center"/>
    </xf>
    <xf numFmtId="4" fontId="9" fillId="3" borderId="0" xfId="0" applyNumberFormat="1" applyFont="1" applyFill="1" applyAlignment="1">
      <alignment horizontal="center"/>
    </xf>
    <xf numFmtId="0" fontId="10" fillId="0" borderId="0" xfId="3" applyFont="1" applyAlignment="1">
      <alignment horizontal="center" vertical="center" wrapText="1"/>
    </xf>
    <xf numFmtId="0" fontId="10" fillId="0" borderId="0" xfId="3" applyFont="1" applyAlignment="1">
      <alignment vertical="center" wrapText="1"/>
    </xf>
    <xf numFmtId="4" fontId="10" fillId="0" borderId="0" xfId="3" applyNumberFormat="1" applyFont="1" applyAlignment="1">
      <alignment horizontal="center" wrapText="1"/>
    </xf>
    <xf numFmtId="0" fontId="10" fillId="0" borderId="0" xfId="3" applyFont="1" applyAlignment="1">
      <alignment horizontal="center" wrapText="1"/>
    </xf>
    <xf numFmtId="4" fontId="11" fillId="4" borderId="17" xfId="0" applyNumberFormat="1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 vertical="center" wrapText="1"/>
    </xf>
    <xf numFmtId="4" fontId="10" fillId="0" borderId="17" xfId="3" applyNumberFormat="1" applyFont="1" applyBorder="1" applyAlignment="1">
      <alignment horizontal="center" wrapText="1"/>
    </xf>
    <xf numFmtId="0" fontId="10" fillId="0" borderId="17" xfId="3" applyFont="1" applyBorder="1" applyAlignment="1">
      <alignment horizontal="center" wrapText="1"/>
    </xf>
    <xf numFmtId="0" fontId="12" fillId="0" borderId="17" xfId="0" applyFont="1" applyFill="1" applyBorder="1" applyAlignment="1">
      <alignment horizontal="center" wrapText="1"/>
    </xf>
    <xf numFmtId="0" fontId="12" fillId="0" borderId="17" xfId="0" applyFont="1" applyFill="1" applyBorder="1" applyAlignment="1">
      <alignment horizontal="left" wrapText="1"/>
    </xf>
    <xf numFmtId="4" fontId="13" fillId="0" borderId="17" xfId="1" applyNumberFormat="1" applyFont="1" applyFill="1" applyBorder="1" applyAlignment="1">
      <alignment horizontal="center"/>
    </xf>
    <xf numFmtId="0" fontId="8" fillId="0" borderId="17" xfId="3" applyFont="1" applyBorder="1" applyAlignment="1">
      <alignment horizontal="center" wrapText="1"/>
    </xf>
    <xf numFmtId="0" fontId="8" fillId="0" borderId="17" xfId="0" applyFont="1" applyBorder="1" applyAlignment="1">
      <alignment vertical="center"/>
    </xf>
    <xf numFmtId="4" fontId="13" fillId="0" borderId="17" xfId="0" applyNumberFormat="1" applyFont="1" applyFill="1" applyBorder="1" applyAlignment="1">
      <alignment horizontal="center"/>
    </xf>
    <xf numFmtId="0" fontId="13" fillId="0" borderId="17" xfId="0" applyFont="1" applyFill="1" applyBorder="1" applyAlignment="1">
      <alignment horizontal="left" vertical="center" wrapText="1"/>
    </xf>
    <xf numFmtId="0" fontId="2" fillId="0" borderId="17" xfId="0" applyFont="1" applyBorder="1"/>
    <xf numFmtId="4" fontId="4" fillId="5" borderId="17" xfId="3" applyNumberFormat="1" applyFont="1" applyFill="1" applyBorder="1" applyAlignment="1">
      <alignment horizontal="center" wrapText="1"/>
    </xf>
    <xf numFmtId="0" fontId="12" fillId="0" borderId="17" xfId="0" applyFont="1" applyFill="1" applyBorder="1" applyAlignment="1">
      <alignment horizontal="left" vertical="center" wrapText="1"/>
    </xf>
    <xf numFmtId="0" fontId="14" fillId="5" borderId="17" xfId="0" applyFont="1" applyFill="1" applyBorder="1" applyAlignment="1">
      <alignment horizontal="center" vertical="center" wrapText="1"/>
    </xf>
    <xf numFmtId="4" fontId="13" fillId="5" borderId="17" xfId="1" applyNumberFormat="1" applyFont="1" applyFill="1" applyBorder="1" applyAlignment="1">
      <alignment horizontal="center"/>
    </xf>
    <xf numFmtId="4" fontId="13" fillId="5" borderId="17" xfId="0" applyNumberFormat="1" applyFont="1" applyFill="1" applyBorder="1" applyAlignment="1">
      <alignment horizontal="center"/>
    </xf>
    <xf numFmtId="0" fontId="0" fillId="0" borderId="17" xfId="0" applyBorder="1"/>
    <xf numFmtId="4" fontId="12" fillId="0" borderId="17" xfId="0" applyNumberFormat="1" applyFont="1" applyFill="1" applyBorder="1" applyAlignment="1">
      <alignment horizontal="center"/>
    </xf>
    <xf numFmtId="0" fontId="0" fillId="5" borderId="17" xfId="0" applyFill="1" applyBorder="1"/>
    <xf numFmtId="4" fontId="12" fillId="5" borderId="17" xfId="0" applyNumberFormat="1" applyFont="1" applyFill="1" applyBorder="1" applyAlignment="1">
      <alignment horizontal="center"/>
    </xf>
    <xf numFmtId="4" fontId="12" fillId="0" borderId="17" xfId="1" applyNumberFormat="1" applyFont="1" applyFill="1" applyBorder="1" applyAlignment="1">
      <alignment horizontal="center"/>
    </xf>
    <xf numFmtId="2" fontId="13" fillId="0" borderId="17" xfId="3" applyNumberFormat="1" applyFont="1" applyFill="1" applyBorder="1" applyAlignment="1">
      <alignment horizontal="center" wrapText="1"/>
    </xf>
    <xf numFmtId="0" fontId="12" fillId="5" borderId="17" xfId="3" applyFont="1" applyFill="1" applyBorder="1" applyAlignment="1">
      <alignment horizontal="left" wrapText="1"/>
    </xf>
    <xf numFmtId="4" fontId="13" fillId="5" borderId="17" xfId="3" applyNumberFormat="1" applyFont="1" applyFill="1" applyBorder="1" applyAlignment="1">
      <alignment horizontal="center" wrapText="1"/>
    </xf>
    <xf numFmtId="0" fontId="13" fillId="5" borderId="17" xfId="3" applyFont="1" applyFill="1" applyBorder="1" applyAlignment="1">
      <alignment horizontal="center" wrapText="1"/>
    </xf>
    <xf numFmtId="2" fontId="13" fillId="0" borderId="17" xfId="3" applyNumberFormat="1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left" vertical="center" wrapText="1"/>
    </xf>
    <xf numFmtId="0" fontId="4" fillId="5" borderId="17" xfId="3" applyFont="1" applyFill="1" applyBorder="1" applyAlignment="1">
      <alignment horizontal="center" wrapText="1"/>
    </xf>
    <xf numFmtId="0" fontId="13" fillId="5" borderId="17" xfId="0" applyFont="1" applyFill="1" applyBorder="1"/>
    <xf numFmtId="164" fontId="13" fillId="5" borderId="17" xfId="0" applyNumberFormat="1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_Capellan Lebron" xfId="3"/>
    <cellStyle name="Normal_parque de la union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428820</xdr:colOff>
      <xdr:row>0</xdr:row>
      <xdr:rowOff>0</xdr:rowOff>
    </xdr:from>
    <xdr:to>
      <xdr:col>1</xdr:col>
      <xdr:colOff>1047750</xdr:colOff>
      <xdr:row>7</xdr:row>
      <xdr:rowOff>47625</xdr:rowOff>
    </xdr:to>
    <xdr:pic>
      <xdr:nvPicPr>
        <xdr:cNvPr id="3" name="Imagen 2" descr="C:\Users\isabel ogando\AppData\Local\Packages\Microsoft.Windows.Photos_8wekyb3d8bbwe\TempState\ShareServiceTempFolder\logo ama 2024-2028.jpe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820" y="0"/>
          <a:ext cx="1323780" cy="1381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workbookViewId="0">
      <selection activeCell="B11" sqref="B11:D11"/>
    </sheetView>
  </sheetViews>
  <sheetFormatPr baseColWidth="10" defaultRowHeight="15" x14ac:dyDescent="0.25"/>
  <cols>
    <col min="1" max="1" width="10.5703125" customWidth="1"/>
    <col min="2" max="2" width="62.140625" customWidth="1"/>
    <col min="3" max="3" width="10.5703125" customWidth="1"/>
    <col min="4" max="4" width="7" customWidth="1"/>
    <col min="5" max="5" width="12" customWidth="1"/>
    <col min="6" max="6" width="15.140625" customWidth="1"/>
    <col min="7" max="7" width="18.5703125" customWidth="1"/>
  </cols>
  <sheetData>
    <row r="1" spans="1:7" ht="16.5" x14ac:dyDescent="0.3">
      <c r="A1" s="1"/>
      <c r="B1" s="2"/>
      <c r="C1" s="3"/>
      <c r="D1" s="4"/>
      <c r="E1" s="5"/>
      <c r="F1" s="6"/>
      <c r="G1" s="7"/>
    </row>
    <row r="2" spans="1:7" ht="16.5" x14ac:dyDescent="0.3">
      <c r="A2" s="8"/>
      <c r="B2" s="9"/>
      <c r="C2" s="4"/>
      <c r="D2" s="8"/>
      <c r="E2" s="4"/>
      <c r="F2" s="4"/>
      <c r="G2" s="10"/>
    </row>
    <row r="3" spans="1:7" ht="16.5" x14ac:dyDescent="0.3">
      <c r="A3" s="11" t="s">
        <v>0</v>
      </c>
      <c r="B3" s="11"/>
      <c r="C3" s="11"/>
      <c r="D3" s="11"/>
      <c r="E3" s="11"/>
      <c r="F3" s="11"/>
      <c r="G3" s="11"/>
    </row>
    <row r="4" spans="1:7" ht="16.5" x14ac:dyDescent="0.3">
      <c r="A4" s="11" t="s">
        <v>1</v>
      </c>
      <c r="B4" s="11"/>
      <c r="C4" s="11"/>
      <c r="D4" s="11"/>
      <c r="E4" s="11"/>
      <c r="F4" s="11"/>
      <c r="G4" s="11"/>
    </row>
    <row r="5" spans="1:7" ht="16.5" x14ac:dyDescent="0.3">
      <c r="A5" s="12"/>
      <c r="B5" s="5"/>
      <c r="C5" s="5"/>
      <c r="D5" s="5"/>
      <c r="E5" s="5"/>
      <c r="F5" s="5"/>
      <c r="G5" s="7"/>
    </row>
    <row r="6" spans="1:7" ht="16.5" x14ac:dyDescent="0.3">
      <c r="A6" s="13" t="s">
        <v>2</v>
      </c>
      <c r="B6" s="13"/>
      <c r="C6" s="13"/>
      <c r="D6" s="13"/>
      <c r="E6" s="13"/>
      <c r="F6" s="13"/>
      <c r="G6" s="13"/>
    </row>
    <row r="7" spans="1:7" ht="16.5" x14ac:dyDescent="0.3">
      <c r="A7" s="14" t="s">
        <v>3</v>
      </c>
      <c r="B7" s="14"/>
      <c r="C7" s="14"/>
      <c r="D7" s="14"/>
      <c r="E7" s="14"/>
      <c r="F7" s="14"/>
      <c r="G7" s="14"/>
    </row>
    <row r="8" spans="1:7" ht="17.25" thickBot="1" x14ac:dyDescent="0.35">
      <c r="A8" s="15"/>
      <c r="B8" s="16"/>
      <c r="C8" s="17"/>
      <c r="D8" s="18"/>
      <c r="E8" s="17"/>
      <c r="F8" s="17"/>
      <c r="G8" s="19"/>
    </row>
    <row r="9" spans="1:7" ht="61.5" customHeight="1" x14ac:dyDescent="0.25">
      <c r="A9" s="20" t="s">
        <v>4</v>
      </c>
      <c r="B9" s="21" t="s">
        <v>5</v>
      </c>
      <c r="C9" s="22"/>
      <c r="D9" s="23"/>
      <c r="E9" s="24" t="s">
        <v>6</v>
      </c>
      <c r="F9" s="21" t="s">
        <v>7</v>
      </c>
      <c r="G9" s="23"/>
    </row>
    <row r="10" spans="1:7" ht="26.25" thickBot="1" x14ac:dyDescent="0.3">
      <c r="A10" s="25" t="s">
        <v>8</v>
      </c>
      <c r="B10" s="26" t="s">
        <v>9</v>
      </c>
      <c r="C10" s="27"/>
      <c r="D10" s="28"/>
      <c r="E10" s="29" t="s">
        <v>10</v>
      </c>
      <c r="F10" s="30" t="s">
        <v>11</v>
      </c>
      <c r="G10" s="31"/>
    </row>
    <row r="11" spans="1:7" ht="17.25" thickTop="1" x14ac:dyDescent="0.3">
      <c r="A11" s="32" t="s">
        <v>12</v>
      </c>
      <c r="B11" s="33" t="s">
        <v>13</v>
      </c>
      <c r="C11" s="34"/>
      <c r="D11" s="35"/>
      <c r="E11" s="36" t="s">
        <v>14</v>
      </c>
      <c r="F11" s="37" t="s">
        <v>15</v>
      </c>
      <c r="G11" s="38"/>
    </row>
    <row r="12" spans="1:7" ht="17.25" thickBot="1" x14ac:dyDescent="0.35">
      <c r="A12" s="39" t="s">
        <v>16</v>
      </c>
      <c r="B12" s="40">
        <v>45671</v>
      </c>
      <c r="C12" s="40"/>
      <c r="D12" s="40"/>
      <c r="E12" s="41" t="s">
        <v>17</v>
      </c>
      <c r="F12" s="42">
        <v>0</v>
      </c>
      <c r="G12" s="43" t="s">
        <v>18</v>
      </c>
    </row>
    <row r="13" spans="1:7" ht="17.25" thickBot="1" x14ac:dyDescent="0.35">
      <c r="A13" s="44" t="s">
        <v>19</v>
      </c>
      <c r="B13" s="45"/>
      <c r="C13" s="46" t="s">
        <v>20</v>
      </c>
      <c r="D13" s="46" t="s">
        <v>21</v>
      </c>
      <c r="E13" s="46" t="s">
        <v>14</v>
      </c>
      <c r="F13" s="46" t="s">
        <v>21</v>
      </c>
      <c r="G13" s="47" t="s">
        <v>18</v>
      </c>
    </row>
    <row r="14" spans="1:7" ht="17.25" thickBot="1" x14ac:dyDescent="0.35">
      <c r="A14" s="44" t="s">
        <v>22</v>
      </c>
      <c r="B14" s="45"/>
      <c r="C14" s="48" t="s">
        <v>23</v>
      </c>
      <c r="D14" s="49"/>
      <c r="E14" s="50"/>
      <c r="F14" s="51"/>
      <c r="G14" s="52"/>
    </row>
    <row r="15" spans="1:7" ht="17.25" thickBot="1" x14ac:dyDescent="0.35">
      <c r="A15" s="53"/>
      <c r="B15" s="54"/>
      <c r="C15" s="55" t="s">
        <v>24</v>
      </c>
      <c r="D15" s="56"/>
      <c r="E15" s="57"/>
      <c r="F15" s="51"/>
      <c r="G15" s="52"/>
    </row>
    <row r="17" spans="1:4" x14ac:dyDescent="0.25">
      <c r="A17" s="58" t="s">
        <v>25</v>
      </c>
      <c r="B17" s="59" t="s">
        <v>26</v>
      </c>
      <c r="C17" s="60" t="s">
        <v>27</v>
      </c>
      <c r="D17" s="61" t="s">
        <v>28</v>
      </c>
    </row>
    <row r="18" spans="1:4" x14ac:dyDescent="0.25">
      <c r="A18" s="62"/>
      <c r="B18" s="63"/>
      <c r="C18" s="64"/>
      <c r="D18" s="65"/>
    </row>
    <row r="19" spans="1:4" x14ac:dyDescent="0.25">
      <c r="A19" s="66" t="s">
        <v>29</v>
      </c>
      <c r="B19" s="67" t="s">
        <v>30</v>
      </c>
      <c r="C19" s="68"/>
      <c r="D19" s="69"/>
    </row>
    <row r="20" spans="1:4" ht="15.75" x14ac:dyDescent="0.25">
      <c r="A20" s="70">
        <v>1.01</v>
      </c>
      <c r="B20" s="71" t="s">
        <v>31</v>
      </c>
      <c r="C20" s="72">
        <v>2</v>
      </c>
      <c r="D20" s="72" t="s">
        <v>32</v>
      </c>
    </row>
    <row r="21" spans="1:4" ht="15.75" x14ac:dyDescent="0.25">
      <c r="A21" s="73"/>
      <c r="B21" s="74"/>
      <c r="C21" s="72"/>
      <c r="D21" s="72"/>
    </row>
    <row r="22" spans="1:4" x14ac:dyDescent="0.25">
      <c r="A22" s="66" t="s">
        <v>33</v>
      </c>
      <c r="B22" s="67" t="s">
        <v>34</v>
      </c>
      <c r="C22" s="68"/>
      <c r="D22" s="69"/>
    </row>
    <row r="23" spans="1:4" ht="36" customHeight="1" x14ac:dyDescent="0.25">
      <c r="A23" s="75">
        <f>2.01</f>
        <v>2.0099999999999998</v>
      </c>
      <c r="B23" s="71" t="s">
        <v>35</v>
      </c>
      <c r="C23" s="72">
        <f>(385.1)*2</f>
        <v>770.2</v>
      </c>
      <c r="D23" s="75" t="s">
        <v>36</v>
      </c>
    </row>
    <row r="24" spans="1:4" ht="30" x14ac:dyDescent="0.25">
      <c r="A24" s="75">
        <f>A23+0.01</f>
        <v>2.0199999999999996</v>
      </c>
      <c r="B24" s="76" t="s">
        <v>37</v>
      </c>
      <c r="C24" s="72">
        <f>(385.1*1)*2</f>
        <v>770.2</v>
      </c>
      <c r="D24" s="75" t="s">
        <v>38</v>
      </c>
    </row>
    <row r="25" spans="1:4" x14ac:dyDescent="0.25">
      <c r="A25" s="77"/>
      <c r="B25" s="77"/>
      <c r="C25" s="77"/>
      <c r="D25" s="77"/>
    </row>
    <row r="26" spans="1:4" ht="25.5" x14ac:dyDescent="0.3">
      <c r="A26" s="67" t="s">
        <v>39</v>
      </c>
      <c r="B26" s="67" t="s">
        <v>40</v>
      </c>
      <c r="C26" s="78"/>
      <c r="D26" s="78"/>
    </row>
    <row r="27" spans="1:4" ht="30" x14ac:dyDescent="0.25">
      <c r="A27" s="75">
        <f>3.01</f>
        <v>3.01</v>
      </c>
      <c r="B27" s="79" t="s">
        <v>41</v>
      </c>
      <c r="C27" s="72">
        <f>(385.1*1*0.1)*2</f>
        <v>77.02000000000001</v>
      </c>
      <c r="D27" s="75" t="s">
        <v>42</v>
      </c>
    </row>
    <row r="28" spans="1:4" ht="15.75" x14ac:dyDescent="0.25">
      <c r="A28" s="75"/>
      <c r="B28" s="76"/>
      <c r="C28" s="72"/>
      <c r="D28" s="75"/>
    </row>
    <row r="29" spans="1:4" ht="15.75" x14ac:dyDescent="0.25">
      <c r="A29" s="67" t="s">
        <v>43</v>
      </c>
      <c r="B29" s="67" t="s">
        <v>44</v>
      </c>
      <c r="C29" s="80"/>
      <c r="D29" s="80"/>
    </row>
    <row r="30" spans="1:4" ht="30" x14ac:dyDescent="0.25">
      <c r="A30" s="75">
        <v>4.01</v>
      </c>
      <c r="B30" s="79" t="s">
        <v>45</v>
      </c>
      <c r="C30" s="81">
        <f>(385*0.45*0.1)*2</f>
        <v>34.65</v>
      </c>
      <c r="D30" s="82" t="s">
        <v>42</v>
      </c>
    </row>
    <row r="31" spans="1:4" x14ac:dyDescent="0.25">
      <c r="A31" s="83"/>
      <c r="B31" s="83"/>
      <c r="C31" s="83"/>
      <c r="D31" s="83"/>
    </row>
    <row r="32" spans="1:4" ht="15.75" x14ac:dyDescent="0.25">
      <c r="A32" s="67" t="s">
        <v>46</v>
      </c>
      <c r="B32" s="67" t="s">
        <v>47</v>
      </c>
      <c r="C32" s="80"/>
      <c r="D32" s="80"/>
    </row>
    <row r="33" spans="1:4" ht="30" x14ac:dyDescent="0.25">
      <c r="A33" s="75">
        <v>5.01</v>
      </c>
      <c r="B33" s="79" t="s">
        <v>48</v>
      </c>
      <c r="C33" s="72">
        <f>( 385.1*7*0.15)</f>
        <v>404.35500000000002</v>
      </c>
      <c r="D33" s="84" t="s">
        <v>42</v>
      </c>
    </row>
    <row r="34" spans="1:4" x14ac:dyDescent="0.25">
      <c r="A34" s="85"/>
      <c r="B34" s="85"/>
      <c r="C34" s="85"/>
      <c r="D34" s="85"/>
    </row>
    <row r="35" spans="1:4" ht="15.75" x14ac:dyDescent="0.25">
      <c r="A35" s="67" t="s">
        <v>49</v>
      </c>
      <c r="B35" s="67" t="s">
        <v>50</v>
      </c>
      <c r="C35" s="80"/>
      <c r="D35" s="80"/>
    </row>
    <row r="36" spans="1:4" ht="45" x14ac:dyDescent="0.25">
      <c r="A36" s="75">
        <v>6.01</v>
      </c>
      <c r="B36" s="79" t="s">
        <v>51</v>
      </c>
      <c r="C36" s="72">
        <f>( 385.1*7*0.15)+(385.1*0.45*0.1)*2+ (385.1*1*0.1)*2</f>
        <v>516.03399999999999</v>
      </c>
      <c r="D36" s="84" t="s">
        <v>42</v>
      </c>
    </row>
    <row r="37" spans="1:4" x14ac:dyDescent="0.25">
      <c r="A37" s="83"/>
      <c r="B37" s="83"/>
      <c r="C37" s="83"/>
      <c r="D37" s="83"/>
    </row>
    <row r="38" spans="1:4" ht="15.75" x14ac:dyDescent="0.25">
      <c r="A38" s="67" t="s">
        <v>52</v>
      </c>
      <c r="B38" s="67" t="s">
        <v>53</v>
      </c>
      <c r="C38" s="80"/>
      <c r="D38" s="80"/>
    </row>
    <row r="39" spans="1:4" ht="45" x14ac:dyDescent="0.25">
      <c r="A39" s="86">
        <v>7.01</v>
      </c>
      <c r="B39" s="79" t="s">
        <v>54</v>
      </c>
      <c r="C39" s="87">
        <f>(234)*2</f>
        <v>468</v>
      </c>
      <c r="D39" s="84" t="s">
        <v>36</v>
      </c>
    </row>
    <row r="40" spans="1:4" ht="45" x14ac:dyDescent="0.25">
      <c r="A40" s="86">
        <f>A39+0.01</f>
        <v>7.02</v>
      </c>
      <c r="B40" s="79" t="s">
        <v>55</v>
      </c>
      <c r="C40" s="87">
        <f>(240*1)*2</f>
        <v>480</v>
      </c>
      <c r="D40" s="84" t="s">
        <v>38</v>
      </c>
    </row>
    <row r="41" spans="1:4" x14ac:dyDescent="0.25">
      <c r="A41" s="83"/>
      <c r="B41" s="83"/>
      <c r="C41" s="83"/>
      <c r="D41" s="83"/>
    </row>
    <row r="42" spans="1:4" ht="15.75" x14ac:dyDescent="0.25">
      <c r="A42" s="67" t="s">
        <v>56</v>
      </c>
      <c r="B42" s="67" t="s">
        <v>57</v>
      </c>
      <c r="C42" s="80"/>
      <c r="D42" s="80"/>
    </row>
    <row r="43" spans="1:4" ht="30.75" x14ac:dyDescent="0.25">
      <c r="A43" s="88">
        <v>8.01</v>
      </c>
      <c r="B43" s="89" t="s">
        <v>58</v>
      </c>
      <c r="C43" s="90">
        <v>1</v>
      </c>
      <c r="D43" s="91" t="s">
        <v>32</v>
      </c>
    </row>
    <row r="44" spans="1:4" ht="30.75" x14ac:dyDescent="0.25">
      <c r="A44" s="88">
        <f>A43+0.01</f>
        <v>8.02</v>
      </c>
      <c r="B44" s="89" t="s">
        <v>59</v>
      </c>
      <c r="C44" s="90">
        <v>1</v>
      </c>
      <c r="D44" s="91" t="s">
        <v>32</v>
      </c>
    </row>
    <row r="45" spans="1:4" ht="30.75" x14ac:dyDescent="0.25">
      <c r="A45" s="88">
        <f>A44+0.01</f>
        <v>8.0299999999999994</v>
      </c>
      <c r="B45" s="89" t="s">
        <v>60</v>
      </c>
      <c r="C45" s="90">
        <f>7.1*2</f>
        <v>14.2</v>
      </c>
      <c r="D45" s="91" t="s">
        <v>38</v>
      </c>
    </row>
    <row r="46" spans="1:4" ht="15.75" x14ac:dyDescent="0.25">
      <c r="A46" s="92"/>
      <c r="B46" s="89"/>
      <c r="C46" s="90"/>
      <c r="D46" s="91"/>
    </row>
    <row r="47" spans="1:4" ht="15.75" x14ac:dyDescent="0.25">
      <c r="A47" s="67" t="s">
        <v>61</v>
      </c>
      <c r="B47" s="67" t="s">
        <v>62</v>
      </c>
      <c r="C47" s="80"/>
      <c r="D47" s="80"/>
    </row>
    <row r="48" spans="1:4" ht="15.75" x14ac:dyDescent="0.25">
      <c r="A48" s="82">
        <v>9.01</v>
      </c>
      <c r="B48" s="93" t="s">
        <v>63</v>
      </c>
      <c r="C48" s="82">
        <v>1</v>
      </c>
      <c r="D48" s="91" t="s">
        <v>64</v>
      </c>
    </row>
    <row r="49" spans="1:4" ht="16.5" x14ac:dyDescent="0.3">
      <c r="A49" s="94"/>
      <c r="B49" s="95"/>
      <c r="C49" s="96"/>
      <c r="D49" s="82"/>
    </row>
  </sheetData>
  <mergeCells count="15">
    <mergeCell ref="C15:E15"/>
    <mergeCell ref="F15:G15"/>
    <mergeCell ref="B10:D10"/>
    <mergeCell ref="F10:G10"/>
    <mergeCell ref="B11:D11"/>
    <mergeCell ref="F11:G11"/>
    <mergeCell ref="B12:D12"/>
    <mergeCell ref="C14:E14"/>
    <mergeCell ref="F14:G14"/>
    <mergeCell ref="A3:G3"/>
    <mergeCell ref="A4:G4"/>
    <mergeCell ref="A6:G6"/>
    <mergeCell ref="A7:G7"/>
    <mergeCell ref="B9:D9"/>
    <mergeCell ref="F9:G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CALLE ESFUERZO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Rojas</dc:creator>
  <cp:lastModifiedBy>Betty Rojas</cp:lastModifiedBy>
  <dcterms:created xsi:type="dcterms:W3CDTF">2025-04-08T14:45:59Z</dcterms:created>
  <dcterms:modified xsi:type="dcterms:W3CDTF">2025-04-08T14:46:34Z</dcterms:modified>
</cp:coreProperties>
</file>